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45" windowWidth="19155" windowHeight="11820"/>
  </bookViews>
  <sheets>
    <sheet name="2018" sheetId="1" r:id="rId1"/>
  </sheets>
  <calcPr calcId="125725" refMode="R1C1"/>
</workbook>
</file>

<file path=xl/calcChain.xml><?xml version="1.0" encoding="utf-8"?>
<calcChain xmlns="http://schemas.openxmlformats.org/spreadsheetml/2006/main">
  <c r="E48" i="1"/>
  <c r="E49" s="1"/>
  <c r="E43"/>
  <c r="F26"/>
  <c r="E26"/>
  <c r="D26"/>
  <c r="H25"/>
  <c r="G25"/>
  <c r="H24"/>
  <c r="G24"/>
  <c r="H23"/>
  <c r="G23"/>
  <c r="H22"/>
  <c r="G22"/>
  <c r="H21"/>
  <c r="G21"/>
  <c r="H20"/>
  <c r="G20"/>
  <c r="H19"/>
  <c r="G19"/>
  <c r="H18"/>
  <c r="G18"/>
  <c r="H17"/>
  <c r="G17"/>
  <c r="H16"/>
  <c r="G16"/>
  <c r="H15"/>
  <c r="G15"/>
  <c r="H14"/>
  <c r="G14"/>
  <c r="H13"/>
  <c r="G13"/>
  <c r="H12"/>
  <c r="G12"/>
  <c r="H11"/>
  <c r="G11"/>
  <c r="H10"/>
  <c r="G10"/>
  <c r="H9"/>
  <c r="G9"/>
  <c r="G26" l="1"/>
  <c r="H26"/>
</calcChain>
</file>

<file path=xl/sharedStrings.xml><?xml version="1.0" encoding="utf-8"?>
<sst xmlns="http://schemas.openxmlformats.org/spreadsheetml/2006/main" count="90" uniqueCount="58">
  <si>
    <t>Обслуживаемая жилая площадь</t>
  </si>
  <si>
    <t>м2</t>
  </si>
  <si>
    <t>Численность проживающих</t>
  </si>
  <si>
    <t>чел.</t>
  </si>
  <si>
    <t>№</t>
  </si>
  <si>
    <t>Вид услуг</t>
  </si>
  <si>
    <t>Един. изм-я</t>
  </si>
  <si>
    <t>Доходы</t>
  </si>
  <si>
    <t>(платежи населения начисленные)</t>
  </si>
  <si>
    <t>(платежи населения оплаченные)</t>
  </si>
  <si>
    <t>Тех.обслуж.внутрид.оборудования</t>
  </si>
  <si>
    <t>тыс</t>
  </si>
  <si>
    <t xml:space="preserve">Тек. Ремонт </t>
  </si>
  <si>
    <t>Содержание дворовой территории</t>
  </si>
  <si>
    <t>Уборка подъезда, лестничных клеток</t>
  </si>
  <si>
    <t>Обслуживание мусоропровода</t>
  </si>
  <si>
    <t>Освещение подъездов</t>
  </si>
  <si>
    <t>Обслуживание домофонов</t>
  </si>
  <si>
    <t>Обслуживание ИТП</t>
  </si>
  <si>
    <t>Обслуживание лифтов</t>
  </si>
  <si>
    <t>Сан.очистка-вывоз ТБО, включая утилизацию</t>
  </si>
  <si>
    <t>Обслуживание кладовок</t>
  </si>
  <si>
    <t>ИТОГО:</t>
  </si>
  <si>
    <t>Расход общедомового прибора учета холодной воды</t>
  </si>
  <si>
    <t>Расход электроэнергии</t>
  </si>
  <si>
    <t>кВт</t>
  </si>
  <si>
    <t>Вывезено ТБО</t>
  </si>
  <si>
    <t>м3</t>
  </si>
  <si>
    <t>Вывезено КГО</t>
  </si>
  <si>
    <t>Поступило заявок</t>
  </si>
  <si>
    <t>шт</t>
  </si>
  <si>
    <t xml:space="preserve">Выполнено </t>
  </si>
  <si>
    <t>Факт выполнения текущего ремонта</t>
  </si>
  <si>
    <t>Выплаты с текущего ремонта</t>
  </si>
  <si>
    <t xml:space="preserve">Оплачено за   т/ремонт  </t>
  </si>
  <si>
    <t xml:space="preserve">Выполнено  т/ремонта </t>
  </si>
  <si>
    <t>Покос травы</t>
  </si>
  <si>
    <t>Вознаграждение председателя ТСЖ</t>
  </si>
  <si>
    <t>Утилизация ртутьсодержащих ламп</t>
  </si>
  <si>
    <t>Задолженность по кварплате и текущему ремонту на 01.01.17г.(+долг,     -переплата</t>
  </si>
  <si>
    <t>Задолженность по кварплате и текущему ремонту за 2018 г. на 01.01.17г.(+долг,       -переплата)</t>
  </si>
  <si>
    <t>Всего задолженность по кварплате и текущему ремонту на 01.01.18г.(с учетом долга на начало года)</t>
  </si>
  <si>
    <t>ХВС для содержания общ. имущества МКД</t>
  </si>
  <si>
    <t>ГВС  для содержания общ. имущества МКД</t>
  </si>
  <si>
    <t>Повышающий коэфф.при отсутствии ИПУ по ГВС(ХВС в ГВС)</t>
  </si>
  <si>
    <t>Повышающий коэфф.при отсутствии ИПУ по ХВС</t>
  </si>
  <si>
    <t xml:space="preserve">        тыс</t>
  </si>
  <si>
    <t>Затраты произведенные по работе с ГИС</t>
  </si>
  <si>
    <t>Задолженность по текущему ремонту на 01.01.2018</t>
  </si>
  <si>
    <t>Отчет о доходах и расходах за 2018 год по жилому дому ул.Мира 5</t>
  </si>
  <si>
    <t>Основные показатели жилого дома за 2018 год</t>
  </si>
  <si>
    <t>Услуга нотариуса</t>
  </si>
  <si>
    <t>Уст-ка покр-я парапета листовой сталью над кв 37</t>
  </si>
  <si>
    <t>Локальный ремонт кровли кв. № 37</t>
  </si>
  <si>
    <t xml:space="preserve">Услуги бухгалтера </t>
  </si>
  <si>
    <t>Задолженность по текущему ремонту на 01.01.2019</t>
  </si>
  <si>
    <t xml:space="preserve">Генеральный директор ООО "НЖК" </t>
  </si>
  <si>
    <t>Сечина М.В.</t>
  </si>
</sst>
</file>

<file path=xl/styles.xml><?xml version="1.0" encoding="utf-8"?>
<styleSheet xmlns="http://schemas.openxmlformats.org/spreadsheetml/2006/main">
  <numFmts count="1">
    <numFmt numFmtId="164" formatCode="0.000"/>
  </numFmts>
  <fonts count="7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name val="Arial Cyr"/>
      <charset val="204"/>
    </font>
    <font>
      <b/>
      <sz val="10"/>
      <name val="Arial Cyr"/>
      <charset val="204"/>
    </font>
    <font>
      <b/>
      <sz val="11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n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87">
    <xf numFmtId="0" fontId="0" fillId="0" borderId="0" xfId="0"/>
    <xf numFmtId="0" fontId="0" fillId="2" borderId="0" xfId="0" applyFont="1" applyFill="1" applyAlignment="1">
      <alignment horizontal="center"/>
    </xf>
    <xf numFmtId="0" fontId="0" fillId="2" borderId="0" xfId="0" applyFont="1" applyFill="1"/>
    <xf numFmtId="0" fontId="2" fillId="2" borderId="0" xfId="0" applyFont="1" applyFill="1" applyAlignment="1">
      <alignment horizontal="center"/>
    </xf>
    <xf numFmtId="0" fontId="0" fillId="2" borderId="0" xfId="0" applyFill="1" applyAlignment="1">
      <alignment horizontal="left"/>
    </xf>
    <xf numFmtId="0" fontId="0" fillId="2" borderId="0" xfId="0" applyFont="1" applyFill="1" applyAlignment="1">
      <alignment horizontal="right"/>
    </xf>
    <xf numFmtId="0" fontId="3" fillId="2" borderId="0" xfId="0" applyFont="1" applyFill="1" applyAlignment="1">
      <alignment horizontal="center"/>
    </xf>
    <xf numFmtId="0" fontId="0" fillId="2" borderId="0" xfId="0" applyFont="1" applyFill="1" applyAlignment="1"/>
    <xf numFmtId="0" fontId="0" fillId="2" borderId="1" xfId="0" applyFont="1" applyFill="1" applyBorder="1" applyAlignment="1">
      <alignment horizontal="center" vertical="center" wrapText="1"/>
    </xf>
    <xf numFmtId="0" fontId="0" fillId="2" borderId="2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4" xfId="0" applyFont="1" applyFill="1" applyBorder="1" applyAlignment="1">
      <alignment horizontal="center" vertical="center" wrapText="1"/>
    </xf>
    <xf numFmtId="0" fontId="0" fillId="2" borderId="5" xfId="0" applyFont="1" applyFill="1" applyBorder="1" applyAlignment="1">
      <alignment horizontal="center" vertical="center" wrapText="1"/>
    </xf>
    <xf numFmtId="0" fontId="0" fillId="2" borderId="5" xfId="0" applyFont="1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6" xfId="0" applyFont="1" applyFill="1" applyBorder="1" applyAlignment="1">
      <alignment horizontal="center" vertical="center" wrapText="1"/>
    </xf>
    <xf numFmtId="0" fontId="0" fillId="2" borderId="7" xfId="0" applyFont="1" applyFill="1" applyBorder="1" applyAlignment="1">
      <alignment horizontal="center"/>
    </xf>
    <xf numFmtId="0" fontId="0" fillId="2" borderId="8" xfId="0" applyFont="1" applyFill="1" applyBorder="1" applyAlignment="1">
      <alignment horizontal="center"/>
    </xf>
    <xf numFmtId="0" fontId="0" fillId="2" borderId="9" xfId="0" applyFont="1" applyFill="1" applyBorder="1" applyAlignment="1">
      <alignment horizontal="center"/>
    </xf>
    <xf numFmtId="0" fontId="0" fillId="2" borderId="10" xfId="0" applyFont="1" applyFill="1" applyBorder="1" applyAlignment="1">
      <alignment horizontal="center"/>
    </xf>
    <xf numFmtId="0" fontId="0" fillId="2" borderId="4" xfId="0" applyFont="1" applyFill="1" applyBorder="1" applyAlignment="1">
      <alignment horizontal="center"/>
    </xf>
    <xf numFmtId="0" fontId="0" fillId="2" borderId="11" xfId="0" applyFill="1" applyBorder="1"/>
    <xf numFmtId="164" fontId="0" fillId="2" borderId="5" xfId="0" applyNumberFormat="1" applyFill="1" applyBorder="1" applyAlignment="1">
      <alignment horizontal="center"/>
    </xf>
    <xf numFmtId="164" fontId="0" fillId="2" borderId="5" xfId="0" applyNumberFormat="1" applyFont="1" applyFill="1" applyBorder="1" applyAlignment="1">
      <alignment horizontal="center"/>
    </xf>
    <xf numFmtId="2" fontId="0" fillId="2" borderId="5" xfId="0" applyNumberFormat="1" applyFont="1" applyFill="1" applyBorder="1" applyAlignment="1">
      <alignment horizontal="center"/>
    </xf>
    <xf numFmtId="2" fontId="0" fillId="2" borderId="6" xfId="0" applyNumberFormat="1" applyFont="1" applyFill="1" applyBorder="1" applyAlignment="1">
      <alignment horizontal="center"/>
    </xf>
    <xf numFmtId="0" fontId="0" fillId="2" borderId="13" xfId="0" applyFill="1" applyBorder="1"/>
    <xf numFmtId="0" fontId="3" fillId="2" borderId="14" xfId="0" applyFont="1" applyFill="1" applyBorder="1" applyAlignment="1">
      <alignment horizontal="center"/>
    </xf>
    <xf numFmtId="0" fontId="3" fillId="2" borderId="15" xfId="0" applyFont="1" applyFill="1" applyBorder="1"/>
    <xf numFmtId="2" fontId="3" fillId="2" borderId="16" xfId="0" applyNumberFormat="1" applyFont="1" applyFill="1" applyBorder="1" applyAlignment="1">
      <alignment horizontal="center"/>
    </xf>
    <xf numFmtId="2" fontId="3" fillId="2" borderId="17" xfId="0" applyNumberFormat="1" applyFont="1" applyFill="1" applyBorder="1" applyAlignment="1">
      <alignment horizontal="center"/>
    </xf>
    <xf numFmtId="0" fontId="0" fillId="2" borderId="1" xfId="0" applyFont="1" applyFill="1" applyBorder="1" applyAlignment="1">
      <alignment horizontal="center"/>
    </xf>
    <xf numFmtId="0" fontId="0" fillId="2" borderId="2" xfId="0" applyFill="1" applyBorder="1"/>
    <xf numFmtId="0" fontId="0" fillId="2" borderId="2" xfId="0" applyFill="1" applyBorder="1" applyAlignment="1">
      <alignment horizontal="center"/>
    </xf>
    <xf numFmtId="0" fontId="0" fillId="2" borderId="2" xfId="0" applyFont="1" applyFill="1" applyBorder="1" applyAlignment="1">
      <alignment horizontal="center"/>
    </xf>
    <xf numFmtId="0" fontId="0" fillId="2" borderId="3" xfId="0" applyFont="1" applyFill="1" applyBorder="1"/>
    <xf numFmtId="0" fontId="0" fillId="2" borderId="5" xfId="0" applyFill="1" applyBorder="1"/>
    <xf numFmtId="0" fontId="0" fillId="2" borderId="5" xfId="0" applyFill="1" applyBorder="1" applyAlignment="1">
      <alignment horizontal="center"/>
    </xf>
    <xf numFmtId="0" fontId="0" fillId="2" borderId="5" xfId="0" applyFont="1" applyFill="1" applyBorder="1" applyAlignment="1">
      <alignment horizontal="center"/>
    </xf>
    <xf numFmtId="0" fontId="0" fillId="2" borderId="6" xfId="0" applyFont="1" applyFill="1" applyBorder="1"/>
    <xf numFmtId="0" fontId="0" fillId="2" borderId="14" xfId="0" applyFont="1" applyFill="1" applyBorder="1" applyAlignment="1">
      <alignment horizontal="center"/>
    </xf>
    <xf numFmtId="0" fontId="0" fillId="2" borderId="16" xfId="0" applyFill="1" applyBorder="1"/>
    <xf numFmtId="0" fontId="0" fillId="2" borderId="16" xfId="0" applyFill="1" applyBorder="1" applyAlignment="1">
      <alignment horizontal="center"/>
    </xf>
    <xf numFmtId="0" fontId="0" fillId="2" borderId="16" xfId="0" applyFont="1" applyFill="1" applyBorder="1" applyAlignment="1">
      <alignment horizontal="center"/>
    </xf>
    <xf numFmtId="0" fontId="0" fillId="2" borderId="17" xfId="0" applyFont="1" applyFill="1" applyBorder="1"/>
    <xf numFmtId="0" fontId="0" fillId="2" borderId="0" xfId="0" applyFont="1" applyFill="1" applyBorder="1" applyAlignment="1">
      <alignment horizontal="center"/>
    </xf>
    <xf numFmtId="0" fontId="0" fillId="2" borderId="0" xfId="0" applyFill="1" applyBorder="1"/>
    <xf numFmtId="0" fontId="0" fillId="2" borderId="0" xfId="0" applyFill="1" applyBorder="1" applyAlignment="1">
      <alignment horizontal="center"/>
    </xf>
    <xf numFmtId="0" fontId="0" fillId="2" borderId="0" xfId="0" applyFont="1" applyFill="1" applyBorder="1"/>
    <xf numFmtId="0" fontId="3" fillId="2" borderId="0" xfId="0" applyFont="1" applyFill="1" applyBorder="1" applyAlignment="1">
      <alignment horizontal="center" vertical="center"/>
    </xf>
    <xf numFmtId="0" fontId="0" fillId="2" borderId="5" xfId="0" applyFont="1" applyFill="1" applyBorder="1"/>
    <xf numFmtId="0" fontId="0" fillId="2" borderId="18" xfId="0" applyFont="1" applyFill="1" applyBorder="1" applyAlignment="1">
      <alignment horizontal="center"/>
    </xf>
    <xf numFmtId="0" fontId="0" fillId="2" borderId="21" xfId="0" applyFont="1" applyFill="1" applyBorder="1" applyAlignment="1">
      <alignment horizontal="center"/>
    </xf>
    <xf numFmtId="0" fontId="1" fillId="2" borderId="12" xfId="0" applyFont="1" applyFill="1" applyBorder="1" applyAlignment="1">
      <alignment horizontal="left" indent="15"/>
    </xf>
    <xf numFmtId="0" fontId="0" fillId="2" borderId="12" xfId="0" applyFill="1" applyBorder="1" applyAlignment="1">
      <alignment horizontal="center"/>
    </xf>
    <xf numFmtId="0" fontId="0" fillId="2" borderId="12" xfId="0" applyFont="1" applyFill="1" applyBorder="1"/>
    <xf numFmtId="0" fontId="1" fillId="2" borderId="13" xfId="0" applyFont="1" applyFill="1" applyBorder="1"/>
    <xf numFmtId="0" fontId="0" fillId="2" borderId="22" xfId="0" applyFill="1" applyBorder="1" applyAlignment="1">
      <alignment horizontal="center"/>
    </xf>
    <xf numFmtId="0" fontId="0" fillId="2" borderId="16" xfId="0" applyFont="1" applyFill="1" applyBorder="1"/>
    <xf numFmtId="0" fontId="1" fillId="2" borderId="17" xfId="0" applyFont="1" applyFill="1" applyBorder="1"/>
    <xf numFmtId="0" fontId="1" fillId="2" borderId="16" xfId="0" applyFont="1" applyFill="1" applyBorder="1"/>
    <xf numFmtId="0" fontId="1" fillId="2" borderId="2" xfId="0" applyFont="1" applyFill="1" applyBorder="1" applyAlignment="1">
      <alignment horizontal="center"/>
    </xf>
    <xf numFmtId="164" fontId="1" fillId="2" borderId="17" xfId="0" applyNumberFormat="1" applyFont="1" applyFill="1" applyBorder="1"/>
    <xf numFmtId="2" fontId="1" fillId="2" borderId="17" xfId="0" applyNumberFormat="1" applyFont="1" applyFill="1" applyBorder="1"/>
    <xf numFmtId="0" fontId="3" fillId="2" borderId="0" xfId="0" applyFont="1" applyFill="1"/>
    <xf numFmtId="0" fontId="4" fillId="0" borderId="0" xfId="0" applyNumberFormat="1" applyFont="1" applyAlignment="1">
      <alignment horizontal="left" wrapText="1"/>
    </xf>
    <xf numFmtId="0" fontId="5" fillId="0" borderId="0" xfId="0" applyNumberFormat="1" applyFont="1" applyAlignment="1">
      <alignment wrapText="1"/>
    </xf>
    <xf numFmtId="0" fontId="5" fillId="0" borderId="0" xfId="0" applyNumberFormat="1" applyFont="1" applyAlignment="1">
      <alignment horizontal="center" wrapText="1"/>
    </xf>
    <xf numFmtId="164" fontId="0" fillId="2" borderId="12" xfId="0" applyNumberFormat="1" applyFont="1" applyFill="1" applyBorder="1" applyAlignment="1">
      <alignment horizontal="center"/>
    </xf>
    <xf numFmtId="0" fontId="0" fillId="2" borderId="0" xfId="0" applyFill="1"/>
    <xf numFmtId="0" fontId="0" fillId="0" borderId="5" xfId="0" applyBorder="1"/>
    <xf numFmtId="0" fontId="0" fillId="2" borderId="16" xfId="0" applyFont="1" applyFill="1" applyBorder="1" applyAlignment="1">
      <alignment horizontal="center"/>
    </xf>
    <xf numFmtId="0" fontId="0" fillId="0" borderId="22" xfId="0" applyBorder="1"/>
    <xf numFmtId="0" fontId="0" fillId="2" borderId="23" xfId="0" applyFill="1" applyBorder="1"/>
    <xf numFmtId="164" fontId="0" fillId="2" borderId="24" xfId="0" applyNumberFormat="1" applyFont="1" applyFill="1" applyBorder="1" applyAlignment="1">
      <alignment horizontal="center"/>
    </xf>
    <xf numFmtId="164" fontId="0" fillId="2" borderId="19" xfId="0" applyNumberFormat="1" applyFont="1" applyFill="1" applyBorder="1" applyAlignment="1">
      <alignment horizontal="center"/>
    </xf>
    <xf numFmtId="2" fontId="0" fillId="2" borderId="19" xfId="0" applyNumberFormat="1" applyFont="1" applyFill="1" applyBorder="1" applyAlignment="1">
      <alignment horizontal="center"/>
    </xf>
    <xf numFmtId="0" fontId="1" fillId="2" borderId="19" xfId="0" applyFont="1" applyFill="1" applyBorder="1"/>
    <xf numFmtId="0" fontId="1" fillId="2" borderId="20" xfId="0" applyFont="1" applyFill="1" applyBorder="1" applyAlignment="1">
      <alignment horizontal="center"/>
    </xf>
    <xf numFmtId="0" fontId="1" fillId="2" borderId="6" xfId="0" applyFont="1" applyFill="1" applyBorder="1"/>
    <xf numFmtId="0" fontId="1" fillId="2" borderId="0" xfId="0" applyFont="1" applyFill="1" applyBorder="1"/>
    <xf numFmtId="0" fontId="6" fillId="0" borderId="25" xfId="0" applyFont="1" applyBorder="1" applyAlignment="1">
      <alignment horizontal="left" wrapText="1"/>
    </xf>
    <xf numFmtId="0" fontId="6" fillId="0" borderId="24" xfId="0" applyFont="1" applyBorder="1" applyAlignment="1">
      <alignment horizontal="left" wrapText="1"/>
    </xf>
    <xf numFmtId="0" fontId="6" fillId="0" borderId="23" xfId="0" applyFont="1" applyBorder="1" applyAlignment="1">
      <alignment horizontal="left" wrapText="1"/>
    </xf>
    <xf numFmtId="0" fontId="3" fillId="2" borderId="26" xfId="0" applyFont="1" applyFill="1" applyBorder="1" applyAlignment="1">
      <alignment horizontal="center" vertical="center"/>
    </xf>
    <xf numFmtId="0" fontId="0" fillId="2" borderId="27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H300"/>
  <sheetViews>
    <sheetView tabSelected="1" workbookViewId="0">
      <selection activeCell="A272" sqref="A1:L272"/>
    </sheetView>
  </sheetViews>
  <sheetFormatPr defaultRowHeight="15"/>
  <cols>
    <col min="1" max="1" width="6.140625" customWidth="1"/>
    <col min="2" max="2" width="45.42578125" customWidth="1"/>
    <col min="3" max="3" width="7.42578125" customWidth="1"/>
    <col min="4" max="4" width="10" customWidth="1"/>
    <col min="5" max="5" width="8.85546875" customWidth="1"/>
    <col min="6" max="6" width="11.5703125" customWidth="1"/>
    <col min="7" max="7" width="11" customWidth="1"/>
    <col min="8" max="8" width="10.28515625" customWidth="1"/>
    <col min="9" max="9" width="15.28515625" customWidth="1"/>
  </cols>
  <sheetData>
    <row r="2" spans="1:8" ht="15.75">
      <c r="A2" s="1"/>
      <c r="B2" s="3" t="s">
        <v>49</v>
      </c>
      <c r="C2" s="3"/>
      <c r="D2" s="3"/>
      <c r="E2" s="3"/>
      <c r="F2" s="3"/>
      <c r="G2" s="3"/>
      <c r="H2" s="3"/>
    </row>
    <row r="3" spans="1:8">
      <c r="A3" s="1"/>
      <c r="B3" s="4" t="s">
        <v>0</v>
      </c>
      <c r="C3" s="5">
        <v>2776.2</v>
      </c>
      <c r="D3" s="4" t="s">
        <v>1</v>
      </c>
      <c r="E3" s="1"/>
      <c r="F3" s="1"/>
      <c r="G3" s="1"/>
      <c r="H3" s="1"/>
    </row>
    <row r="4" spans="1:8">
      <c r="A4" s="6"/>
      <c r="B4" s="4" t="s">
        <v>2</v>
      </c>
      <c r="C4" s="5">
        <v>78</v>
      </c>
      <c r="D4" s="4" t="s">
        <v>3</v>
      </c>
      <c r="E4" s="7"/>
      <c r="F4" s="7"/>
      <c r="G4" s="7"/>
      <c r="H4" s="7"/>
    </row>
    <row r="5" spans="1:8" ht="15.75" thickBot="1">
      <c r="A5" s="1"/>
      <c r="B5" s="86"/>
      <c r="C5" s="86"/>
      <c r="D5" s="86"/>
      <c r="E5" s="86"/>
      <c r="F5" s="86"/>
      <c r="G5" s="86"/>
      <c r="H5" s="86"/>
    </row>
    <row r="6" spans="1:8">
      <c r="A6" s="8" t="s">
        <v>4</v>
      </c>
      <c r="B6" s="9" t="s">
        <v>5</v>
      </c>
      <c r="C6" s="9" t="s">
        <v>6</v>
      </c>
      <c r="D6" s="10" t="s">
        <v>39</v>
      </c>
      <c r="E6" s="9" t="s">
        <v>7</v>
      </c>
      <c r="F6" s="9"/>
      <c r="G6" s="10" t="s">
        <v>40</v>
      </c>
      <c r="H6" s="11" t="s">
        <v>41</v>
      </c>
    </row>
    <row r="7" spans="1:8" ht="15" customHeight="1">
      <c r="A7" s="12"/>
      <c r="B7" s="13"/>
      <c r="C7" s="13"/>
      <c r="D7" s="13"/>
      <c r="E7" s="14" t="s">
        <v>8</v>
      </c>
      <c r="F7" s="15" t="s">
        <v>9</v>
      </c>
      <c r="G7" s="13"/>
      <c r="H7" s="16"/>
    </row>
    <row r="8" spans="1:8" ht="94.5" customHeight="1" thickBot="1">
      <c r="A8" s="17">
        <v>1</v>
      </c>
      <c r="B8" s="18">
        <v>2</v>
      </c>
      <c r="C8" s="18">
        <v>3</v>
      </c>
      <c r="D8" s="72">
        <v>4</v>
      </c>
      <c r="E8" s="19">
        <v>5</v>
      </c>
      <c r="F8" s="18">
        <v>6</v>
      </c>
      <c r="G8" s="18">
        <v>7</v>
      </c>
      <c r="H8" s="20">
        <v>8</v>
      </c>
    </row>
    <row r="9" spans="1:8" ht="15.75" thickTop="1">
      <c r="A9" s="21">
        <v>1</v>
      </c>
      <c r="B9" s="22" t="s">
        <v>10</v>
      </c>
      <c r="C9" s="23" t="s">
        <v>11</v>
      </c>
      <c r="D9" s="73">
        <v>56.21</v>
      </c>
      <c r="E9" s="69">
        <v>302.02699999999999</v>
      </c>
      <c r="F9" s="24">
        <v>293.94099999999997</v>
      </c>
      <c r="G9" s="25">
        <f>E9-F9</f>
        <v>8.0860000000000127</v>
      </c>
      <c r="H9" s="26">
        <f>D9+E9-F9</f>
        <v>64.295999999999992</v>
      </c>
    </row>
    <row r="10" spans="1:8">
      <c r="A10" s="21">
        <v>2</v>
      </c>
      <c r="B10" s="22" t="s">
        <v>12</v>
      </c>
      <c r="C10" s="23" t="s">
        <v>11</v>
      </c>
      <c r="D10" s="71">
        <v>35.659999999999997</v>
      </c>
      <c r="E10" s="69">
        <v>201.88499999999999</v>
      </c>
      <c r="F10" s="24">
        <v>193.971</v>
      </c>
      <c r="G10" s="25">
        <f>E10-F10</f>
        <v>7.9139999999999873</v>
      </c>
      <c r="H10" s="26">
        <f t="shared" ref="H10:H25" si="0">D10+E10-F10</f>
        <v>43.573999999999984</v>
      </c>
    </row>
    <row r="11" spans="1:8">
      <c r="A11" s="21">
        <v>3</v>
      </c>
      <c r="B11" s="22" t="s">
        <v>13</v>
      </c>
      <c r="C11" s="23" t="s">
        <v>11</v>
      </c>
      <c r="D11" s="71">
        <v>23.51</v>
      </c>
      <c r="E11" s="69">
        <v>135.04900000000001</v>
      </c>
      <c r="F11" s="24">
        <v>131.196</v>
      </c>
      <c r="G11" s="25">
        <f t="shared" ref="G11:G14" si="1">E11-F11</f>
        <v>3.8530000000000086</v>
      </c>
      <c r="H11" s="26">
        <f t="shared" si="0"/>
        <v>27.363</v>
      </c>
    </row>
    <row r="12" spans="1:8">
      <c r="A12" s="21">
        <v>4</v>
      </c>
      <c r="B12" s="27" t="s">
        <v>14</v>
      </c>
      <c r="C12" s="23" t="s">
        <v>11</v>
      </c>
      <c r="D12" s="71">
        <v>19.34</v>
      </c>
      <c r="E12" s="69">
        <v>111.59</v>
      </c>
      <c r="F12" s="24">
        <v>108.42400000000001</v>
      </c>
      <c r="G12" s="25">
        <f t="shared" si="1"/>
        <v>3.1659999999999968</v>
      </c>
      <c r="H12" s="26">
        <f t="shared" si="0"/>
        <v>22.506</v>
      </c>
    </row>
    <row r="13" spans="1:8">
      <c r="A13" s="21">
        <v>5</v>
      </c>
      <c r="B13" s="27" t="s">
        <v>15</v>
      </c>
      <c r="C13" s="23" t="s">
        <v>11</v>
      </c>
      <c r="D13" s="71">
        <v>11.95</v>
      </c>
      <c r="E13" s="69">
        <v>68.908000000000001</v>
      </c>
      <c r="F13" s="24">
        <v>67.153999999999996</v>
      </c>
      <c r="G13" s="25">
        <f t="shared" si="1"/>
        <v>1.7540000000000049</v>
      </c>
      <c r="H13" s="26">
        <f t="shared" si="0"/>
        <v>13.704000000000008</v>
      </c>
    </row>
    <row r="14" spans="1:8">
      <c r="A14" s="21">
        <v>6</v>
      </c>
      <c r="B14" s="27" t="s">
        <v>16</v>
      </c>
      <c r="C14" s="23" t="s">
        <v>11</v>
      </c>
      <c r="D14" s="71">
        <v>-46.72</v>
      </c>
      <c r="E14" s="69">
        <v>39.146000000000001</v>
      </c>
      <c r="F14" s="24">
        <v>2.0659999999999998</v>
      </c>
      <c r="G14" s="25">
        <f t="shared" si="1"/>
        <v>37.08</v>
      </c>
      <c r="H14" s="26">
        <f t="shared" si="0"/>
        <v>-9.639999999999997</v>
      </c>
    </row>
    <row r="15" spans="1:8">
      <c r="A15" s="21">
        <v>7</v>
      </c>
      <c r="B15" s="27" t="s">
        <v>17</v>
      </c>
      <c r="C15" s="23" t="s">
        <v>11</v>
      </c>
      <c r="D15" s="71">
        <v>5.36</v>
      </c>
      <c r="E15" s="69">
        <v>20.422000000000001</v>
      </c>
      <c r="F15" s="24">
        <v>19.724</v>
      </c>
      <c r="G15" s="25">
        <f>E15-F15</f>
        <v>0.6980000000000004</v>
      </c>
      <c r="H15" s="26">
        <f t="shared" si="0"/>
        <v>6.0579999999999998</v>
      </c>
    </row>
    <row r="16" spans="1:8">
      <c r="A16" s="21">
        <v>8</v>
      </c>
      <c r="B16" s="27" t="s">
        <v>18</v>
      </c>
      <c r="C16" s="23" t="s">
        <v>11</v>
      </c>
      <c r="D16" s="71">
        <v>17.29</v>
      </c>
      <c r="E16" s="69">
        <v>95.611999999999995</v>
      </c>
      <c r="F16" s="24">
        <v>92.194999999999993</v>
      </c>
      <c r="G16" s="25">
        <f t="shared" ref="G16:G25" si="2">E16-F16</f>
        <v>3.4170000000000016</v>
      </c>
      <c r="H16" s="26">
        <f t="shared" si="0"/>
        <v>20.706999999999994</v>
      </c>
    </row>
    <row r="17" spans="1:8">
      <c r="A17" s="21">
        <v>9</v>
      </c>
      <c r="B17" s="27" t="s">
        <v>19</v>
      </c>
      <c r="C17" s="23" t="s">
        <v>11</v>
      </c>
      <c r="D17" s="71">
        <v>37.07</v>
      </c>
      <c r="E17" s="69">
        <v>211.54400000000001</v>
      </c>
      <c r="F17" s="24">
        <v>204.92099999999999</v>
      </c>
      <c r="G17" s="25">
        <f t="shared" si="2"/>
        <v>6.6230000000000189</v>
      </c>
      <c r="H17" s="26">
        <f t="shared" si="0"/>
        <v>43.693000000000012</v>
      </c>
    </row>
    <row r="18" spans="1:8">
      <c r="A18" s="21">
        <v>10</v>
      </c>
      <c r="B18" s="27" t="s">
        <v>20</v>
      </c>
      <c r="C18" s="23" t="s">
        <v>11</v>
      </c>
      <c r="D18" s="71">
        <v>13.54</v>
      </c>
      <c r="E18" s="69">
        <v>77.289000000000001</v>
      </c>
      <c r="F18" s="24">
        <v>74.308999999999997</v>
      </c>
      <c r="G18" s="25">
        <f t="shared" si="2"/>
        <v>2.980000000000004</v>
      </c>
      <c r="H18" s="26">
        <f t="shared" si="0"/>
        <v>16.52000000000001</v>
      </c>
    </row>
    <row r="19" spans="1:8">
      <c r="A19" s="21">
        <v>11</v>
      </c>
      <c r="B19" s="27" t="s">
        <v>37</v>
      </c>
      <c r="C19" s="23" t="s">
        <v>11</v>
      </c>
      <c r="D19" s="71">
        <v>7.16</v>
      </c>
      <c r="E19" s="69">
        <v>10.603</v>
      </c>
      <c r="F19" s="24">
        <v>15.291</v>
      </c>
      <c r="G19" s="25">
        <f t="shared" si="2"/>
        <v>-4.6880000000000006</v>
      </c>
      <c r="H19" s="26">
        <f t="shared" si="0"/>
        <v>2.4719999999999978</v>
      </c>
    </row>
    <row r="20" spans="1:8">
      <c r="A20" s="21">
        <v>12</v>
      </c>
      <c r="B20" s="27" t="s">
        <v>38</v>
      </c>
      <c r="C20" s="23" t="s">
        <v>11</v>
      </c>
      <c r="D20" s="71">
        <v>0.14000000000000001</v>
      </c>
      <c r="E20" s="69">
        <v>0</v>
      </c>
      <c r="F20" s="24">
        <v>0.96299999999999997</v>
      </c>
      <c r="G20" s="25">
        <f t="shared" si="2"/>
        <v>-0.96299999999999997</v>
      </c>
      <c r="H20" s="26">
        <f t="shared" si="0"/>
        <v>-0.82299999999999995</v>
      </c>
    </row>
    <row r="21" spans="1:8">
      <c r="A21" s="21">
        <v>13</v>
      </c>
      <c r="B21" s="27" t="s">
        <v>21</v>
      </c>
      <c r="C21" s="23" t="s">
        <v>11</v>
      </c>
      <c r="D21" s="71">
        <v>0.75</v>
      </c>
      <c r="E21" s="69">
        <v>6.085</v>
      </c>
      <c r="F21" s="24">
        <v>5.6509999999999998</v>
      </c>
      <c r="G21" s="25">
        <f t="shared" si="2"/>
        <v>0.43400000000000016</v>
      </c>
      <c r="H21" s="26">
        <f t="shared" si="0"/>
        <v>1.1840000000000002</v>
      </c>
    </row>
    <row r="22" spans="1:8">
      <c r="A22" s="52">
        <v>14</v>
      </c>
      <c r="B22" s="74" t="s">
        <v>42</v>
      </c>
      <c r="C22" s="23" t="s">
        <v>11</v>
      </c>
      <c r="D22" s="71">
        <v>0.65</v>
      </c>
      <c r="E22" s="75">
        <v>4.3760000000000003</v>
      </c>
      <c r="F22" s="76">
        <v>4.2469999999999999</v>
      </c>
      <c r="G22" s="77">
        <f t="shared" si="2"/>
        <v>0.12900000000000045</v>
      </c>
      <c r="H22" s="26">
        <f t="shared" si="0"/>
        <v>0.7790000000000008</v>
      </c>
    </row>
    <row r="23" spans="1:8">
      <c r="A23" s="52">
        <v>15</v>
      </c>
      <c r="B23" s="74" t="s">
        <v>43</v>
      </c>
      <c r="C23" s="23" t="s">
        <v>11</v>
      </c>
      <c r="D23" s="71">
        <v>0.73</v>
      </c>
      <c r="E23" s="75">
        <v>5.3330000000000002</v>
      </c>
      <c r="F23" s="76">
        <v>5.109</v>
      </c>
      <c r="G23" s="77">
        <f t="shared" si="2"/>
        <v>0.2240000000000002</v>
      </c>
      <c r="H23" s="26">
        <f t="shared" si="0"/>
        <v>0.95400000000000063</v>
      </c>
    </row>
    <row r="24" spans="1:8">
      <c r="A24" s="52">
        <v>16</v>
      </c>
      <c r="B24" s="74" t="s">
        <v>44</v>
      </c>
      <c r="C24" s="23" t="s">
        <v>11</v>
      </c>
      <c r="D24" s="71">
        <v>1.52</v>
      </c>
      <c r="E24" s="75">
        <v>5.8710000000000004</v>
      </c>
      <c r="F24" s="76">
        <v>4.867</v>
      </c>
      <c r="G24" s="77">
        <f t="shared" si="2"/>
        <v>1.0040000000000004</v>
      </c>
      <c r="H24" s="26">
        <f t="shared" si="0"/>
        <v>2.524</v>
      </c>
    </row>
    <row r="25" spans="1:8">
      <c r="A25" s="52">
        <v>17</v>
      </c>
      <c r="B25" s="74" t="s">
        <v>45</v>
      </c>
      <c r="C25" s="23" t="s">
        <v>11</v>
      </c>
      <c r="D25" s="71">
        <v>3.26</v>
      </c>
      <c r="E25" s="75">
        <v>12.638999999999999</v>
      </c>
      <c r="F25" s="76">
        <v>10.477</v>
      </c>
      <c r="G25" s="77">
        <f t="shared" si="2"/>
        <v>2.161999999999999</v>
      </c>
      <c r="H25" s="26">
        <f t="shared" si="0"/>
        <v>5.4219999999999988</v>
      </c>
    </row>
    <row r="26" spans="1:8" ht="15.75" thickBot="1">
      <c r="A26" s="28"/>
      <c r="B26" s="29" t="s">
        <v>22</v>
      </c>
      <c r="C26" s="23" t="s">
        <v>11</v>
      </c>
      <c r="D26">
        <f>SUM(D9:D25)</f>
        <v>187.41999999999996</v>
      </c>
      <c r="E26" s="30">
        <f>SUM(E9:E25)</f>
        <v>1308.3790000000001</v>
      </c>
      <c r="F26" s="30">
        <f>SUM(F9:F25)</f>
        <v>1234.5060000000001</v>
      </c>
      <c r="G26" s="30">
        <f>SUM(G9:G25)</f>
        <v>73.873000000000047</v>
      </c>
      <c r="H26" s="31">
        <f>SUM(H9:H25)</f>
        <v>261.29300000000001</v>
      </c>
    </row>
    <row r="27" spans="1:8" ht="15.75" thickBot="1">
      <c r="A27" s="85" t="s">
        <v>50</v>
      </c>
      <c r="B27" s="85"/>
      <c r="C27" s="85"/>
      <c r="D27" s="85"/>
      <c r="E27" s="85"/>
      <c r="F27" s="85"/>
      <c r="G27" s="85"/>
      <c r="H27" s="85"/>
    </row>
    <row r="28" spans="1:8">
      <c r="A28" s="32">
        <v>1</v>
      </c>
      <c r="B28" s="33" t="s">
        <v>23</v>
      </c>
      <c r="C28" s="34" t="s">
        <v>27</v>
      </c>
      <c r="D28" s="35"/>
      <c r="E28" s="35"/>
      <c r="F28" s="35"/>
      <c r="G28" s="35"/>
      <c r="H28" s="36">
        <v>3800</v>
      </c>
    </row>
    <row r="29" spans="1:8">
      <c r="A29" s="21">
        <v>2</v>
      </c>
      <c r="B29" s="37" t="s">
        <v>24</v>
      </c>
      <c r="C29" s="38" t="s">
        <v>25</v>
      </c>
      <c r="D29" s="39"/>
      <c r="E29" s="39"/>
      <c r="F29" s="39"/>
      <c r="G29" s="39"/>
      <c r="H29" s="40">
        <v>10649</v>
      </c>
    </row>
    <row r="30" spans="1:8">
      <c r="A30" s="21">
        <v>3</v>
      </c>
      <c r="B30" s="37" t="s">
        <v>26</v>
      </c>
      <c r="C30" s="38" t="s">
        <v>27</v>
      </c>
      <c r="D30" s="39"/>
      <c r="E30" s="39"/>
      <c r="F30" s="39"/>
      <c r="G30" s="39"/>
      <c r="H30" s="40">
        <v>129.84</v>
      </c>
    </row>
    <row r="31" spans="1:8" ht="24" customHeight="1">
      <c r="A31" s="21">
        <v>4</v>
      </c>
      <c r="B31" s="37" t="s">
        <v>28</v>
      </c>
      <c r="C31" s="38" t="s">
        <v>27</v>
      </c>
      <c r="D31" s="39"/>
      <c r="E31" s="39"/>
      <c r="F31" s="39"/>
      <c r="G31" s="39"/>
      <c r="H31" s="40">
        <v>18.100000000000001</v>
      </c>
    </row>
    <row r="32" spans="1:8">
      <c r="A32" s="21">
        <v>5</v>
      </c>
      <c r="B32" s="37" t="s">
        <v>29</v>
      </c>
      <c r="C32" s="38" t="s">
        <v>30</v>
      </c>
      <c r="D32" s="39"/>
      <c r="E32" s="39"/>
      <c r="F32" s="39"/>
      <c r="G32" s="39"/>
      <c r="H32" s="40">
        <v>45</v>
      </c>
    </row>
    <row r="33" spans="1:8" ht="15.75" thickBot="1">
      <c r="A33" s="41">
        <v>6</v>
      </c>
      <c r="B33" s="42" t="s">
        <v>31</v>
      </c>
      <c r="C33" s="43" t="s">
        <v>30</v>
      </c>
      <c r="D33" s="44"/>
      <c r="E33" s="44"/>
      <c r="F33" s="44"/>
      <c r="G33" s="44"/>
      <c r="H33" s="45">
        <v>45</v>
      </c>
    </row>
    <row r="34" spans="1:8">
      <c r="A34" s="46"/>
      <c r="B34" s="47"/>
      <c r="C34" s="48"/>
      <c r="D34" s="46"/>
      <c r="E34" s="46"/>
      <c r="F34" s="46"/>
      <c r="G34" s="46"/>
      <c r="H34" s="49"/>
    </row>
    <row r="35" spans="1:8" ht="15.75" thickBot="1">
      <c r="A35" s="50" t="s">
        <v>32</v>
      </c>
      <c r="B35" s="50"/>
      <c r="C35" s="50"/>
      <c r="D35" s="50"/>
      <c r="E35" s="50"/>
      <c r="F35" s="50"/>
      <c r="G35" s="50"/>
      <c r="H35" s="50"/>
    </row>
    <row r="36" spans="1:8" ht="15.75" thickBot="1">
      <c r="A36" s="32"/>
      <c r="B36" s="82"/>
      <c r="C36" s="83"/>
      <c r="D36" s="83"/>
      <c r="E36" s="84"/>
      <c r="F36" s="2"/>
      <c r="G36" s="2"/>
      <c r="H36" s="2"/>
    </row>
    <row r="37" spans="1:8">
      <c r="A37" s="21">
        <v>1</v>
      </c>
      <c r="B37" s="37" t="s">
        <v>51</v>
      </c>
      <c r="C37" s="34" t="s">
        <v>11</v>
      </c>
      <c r="D37" s="51"/>
      <c r="E37" s="40">
        <v>5.4</v>
      </c>
      <c r="F37" s="2"/>
      <c r="G37" s="2"/>
      <c r="H37" s="2"/>
    </row>
    <row r="38" spans="1:8">
      <c r="A38" s="21">
        <v>2</v>
      </c>
      <c r="B38" s="47" t="s">
        <v>52</v>
      </c>
      <c r="C38" s="71" t="s">
        <v>46</v>
      </c>
      <c r="D38" s="71"/>
      <c r="E38" s="71">
        <v>1.85</v>
      </c>
      <c r="F38" s="2"/>
      <c r="G38" s="2"/>
      <c r="H38" s="2"/>
    </row>
    <row r="39" spans="1:8" ht="15.75" thickBot="1">
      <c r="A39" s="21">
        <v>3</v>
      </c>
      <c r="B39" s="37" t="s">
        <v>53</v>
      </c>
      <c r="C39" s="58" t="s">
        <v>11</v>
      </c>
      <c r="D39" s="51"/>
      <c r="E39" s="40">
        <v>102</v>
      </c>
      <c r="F39" s="2"/>
      <c r="G39" s="2"/>
      <c r="H39" s="2"/>
    </row>
    <row r="40" spans="1:8" ht="15.75" thickBot="1">
      <c r="A40" s="21">
        <v>8</v>
      </c>
      <c r="B40" s="37" t="s">
        <v>47</v>
      </c>
      <c r="C40" s="34" t="s">
        <v>11</v>
      </c>
      <c r="D40" s="51"/>
      <c r="E40" s="40">
        <v>18.63</v>
      </c>
      <c r="F40" s="2"/>
      <c r="G40" s="2"/>
      <c r="H40" s="2"/>
    </row>
    <row r="41" spans="1:8" ht="15.75" thickBot="1">
      <c r="A41" s="21">
        <v>9</v>
      </c>
      <c r="B41" s="37" t="s">
        <v>54</v>
      </c>
      <c r="C41" s="34" t="s">
        <v>11</v>
      </c>
      <c r="D41" s="51"/>
      <c r="E41" s="40">
        <v>8.17</v>
      </c>
      <c r="F41" s="2"/>
      <c r="G41" s="2"/>
      <c r="H41" s="2"/>
    </row>
    <row r="42" spans="1:8" ht="15.75" thickBot="1">
      <c r="A42" s="21">
        <v>10</v>
      </c>
      <c r="B42" s="37" t="s">
        <v>36</v>
      </c>
      <c r="C42" s="34" t="s">
        <v>11</v>
      </c>
      <c r="D42" s="51"/>
      <c r="E42" s="40">
        <v>2.9</v>
      </c>
      <c r="F42" s="2"/>
      <c r="G42" s="2"/>
      <c r="H42" s="2"/>
    </row>
    <row r="43" spans="1:8">
      <c r="A43" s="52"/>
      <c r="B43" s="78" t="s">
        <v>22</v>
      </c>
      <c r="C43" s="79" t="s">
        <v>11</v>
      </c>
      <c r="D43" s="78"/>
      <c r="E43" s="80">
        <f>SUM(E36:E42)</f>
        <v>138.94999999999999</v>
      </c>
      <c r="F43" s="70"/>
      <c r="G43" s="2"/>
      <c r="H43" s="2"/>
    </row>
    <row r="44" spans="1:8" ht="15.75" thickBot="1">
      <c r="A44" s="53"/>
      <c r="B44" s="54" t="s">
        <v>33</v>
      </c>
      <c r="C44" s="55"/>
      <c r="D44" s="56"/>
      <c r="E44" s="57"/>
      <c r="F44" s="2"/>
      <c r="G44" s="2"/>
      <c r="H44" s="2"/>
    </row>
    <row r="45" spans="1:8" ht="15.75" thickBot="1">
      <c r="A45" s="41"/>
      <c r="B45" s="42"/>
      <c r="C45" s="34" t="s">
        <v>11</v>
      </c>
      <c r="D45" s="59"/>
      <c r="E45" s="60"/>
      <c r="F45" s="2"/>
      <c r="G45" s="2"/>
      <c r="H45" s="2"/>
    </row>
    <row r="46" spans="1:8" ht="15.75" thickBot="1">
      <c r="A46" s="41"/>
      <c r="B46" s="61" t="s">
        <v>48</v>
      </c>
      <c r="C46" s="62" t="s">
        <v>11</v>
      </c>
      <c r="D46" s="61"/>
      <c r="E46" s="60">
        <v>-37.630000000000003</v>
      </c>
      <c r="F46" s="2"/>
      <c r="G46" s="2"/>
      <c r="H46" s="2"/>
    </row>
    <row r="47" spans="1:8" ht="15.75" thickBot="1">
      <c r="A47" s="41"/>
      <c r="B47" s="61" t="s">
        <v>34</v>
      </c>
      <c r="C47" s="62" t="s">
        <v>11</v>
      </c>
      <c r="D47" s="61"/>
      <c r="E47" s="63">
        <v>201.89</v>
      </c>
      <c r="F47" s="70"/>
      <c r="G47" s="2"/>
      <c r="H47" s="2"/>
    </row>
    <row r="48" spans="1:8" ht="15.75" thickBot="1">
      <c r="A48" s="41"/>
      <c r="B48" s="61" t="s">
        <v>35</v>
      </c>
      <c r="C48" s="62" t="s">
        <v>11</v>
      </c>
      <c r="D48" s="61"/>
      <c r="E48" s="64">
        <f>E43+E45</f>
        <v>138.94999999999999</v>
      </c>
      <c r="F48" s="65"/>
      <c r="G48" s="65"/>
      <c r="H48" s="65"/>
    </row>
    <row r="49" spans="1:8" ht="15" customHeight="1" thickBot="1">
      <c r="A49" s="41"/>
      <c r="B49" s="61" t="s">
        <v>55</v>
      </c>
      <c r="C49" s="62" t="s">
        <v>11</v>
      </c>
      <c r="D49" s="61"/>
      <c r="E49" s="63">
        <f>E46+E48-E47</f>
        <v>-100.57</v>
      </c>
      <c r="F49" s="2"/>
      <c r="G49" s="2"/>
      <c r="H49" s="2"/>
    </row>
    <row r="50" spans="1:8" ht="15" customHeight="1"/>
    <row r="52" spans="1:8">
      <c r="B52" s="81" t="s">
        <v>56</v>
      </c>
      <c r="C52" s="66" t="s">
        <v>57</v>
      </c>
      <c r="D52" s="66"/>
      <c r="E52" s="66"/>
      <c r="F52" s="67"/>
      <c r="G52" s="68"/>
      <c r="H52" s="68"/>
    </row>
    <row r="56" spans="1:8" ht="15" customHeight="1"/>
    <row r="57" spans="1:8" ht="154.5" customHeight="1"/>
    <row r="102" ht="15" customHeight="1"/>
    <row r="109" ht="15" customHeight="1"/>
    <row r="110" ht="198.75" customHeight="1"/>
    <row r="158" ht="15" customHeight="1"/>
    <row r="166" ht="15" customHeight="1"/>
    <row r="167" ht="171.75" customHeight="1"/>
    <row r="192" ht="15.75" customHeight="1"/>
    <row r="194" ht="16.5" customHeight="1"/>
    <row r="198" ht="21.75" customHeight="1"/>
    <row r="214" ht="15" customHeight="1"/>
    <row r="220" ht="15" customHeight="1"/>
    <row r="221" ht="153" customHeight="1"/>
    <row r="300" ht="18.75" customHeight="1"/>
  </sheetData>
  <mergeCells count="20">
    <mergeCell ref="D33:G33"/>
    <mergeCell ref="A35:H35"/>
    <mergeCell ref="B36:E36"/>
    <mergeCell ref="C52:E52"/>
    <mergeCell ref="G52:H52"/>
    <mergeCell ref="A27:H27"/>
    <mergeCell ref="D28:G28"/>
    <mergeCell ref="D29:G29"/>
    <mergeCell ref="D30:G30"/>
    <mergeCell ref="D31:G31"/>
    <mergeCell ref="D32:G32"/>
    <mergeCell ref="B5:H5"/>
    <mergeCell ref="A6:A7"/>
    <mergeCell ref="B6:B7"/>
    <mergeCell ref="C6:C7"/>
    <mergeCell ref="D6:D7"/>
    <mergeCell ref="E6:F6"/>
    <mergeCell ref="G6:G7"/>
    <mergeCell ref="H6:H7"/>
    <mergeCell ref="B2:H2"/>
  </mergeCells>
  <pageMargins left="0" right="0" top="0" bottom="0" header="0.31496062992125984" footer="0.31496062992125984"/>
  <pageSetup paperSize="9" scale="14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2018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Buh</dc:creator>
  <cp:lastModifiedBy>Buh</cp:lastModifiedBy>
  <dcterms:created xsi:type="dcterms:W3CDTF">2019-03-13T03:12:07Z</dcterms:created>
  <dcterms:modified xsi:type="dcterms:W3CDTF">2019-03-13T03:15:02Z</dcterms:modified>
</cp:coreProperties>
</file>